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9900" activeTab="1"/>
  </bookViews>
  <sheets>
    <sheet name="0072-01 без тест" sheetId="3" r:id="rId1"/>
    <sheet name="0072-01 с тест" sheetId="9" r:id="rId2"/>
    <sheet name="0072-02 без тест" sheetId="7" state="hidden" r:id="rId3"/>
    <sheet name="0072-02 с тест" sheetId="8" state="hidden" r:id="rId4"/>
  </sheets>
  <calcPr calcId="125725"/>
</workbook>
</file>

<file path=xl/calcChain.xml><?xml version="1.0" encoding="utf-8"?>
<calcChain xmlns="http://schemas.openxmlformats.org/spreadsheetml/2006/main">
  <c r="E16" i="9"/>
  <c r="M16" s="1"/>
  <c r="E19"/>
  <c r="M19" s="1"/>
  <c r="E17"/>
  <c r="M17" s="1"/>
  <c r="E20"/>
  <c r="M20" s="1"/>
  <c r="E18"/>
  <c r="M18" s="1"/>
  <c r="E15"/>
  <c r="M15" s="1"/>
  <c r="M14"/>
  <c r="M13"/>
  <c r="E13"/>
  <c r="M12"/>
  <c r="E12"/>
  <c r="M11"/>
  <c r="E10"/>
  <c r="M10" s="1"/>
  <c r="E9"/>
  <c r="M9" s="1"/>
  <c r="E8"/>
  <c r="M8" s="1"/>
  <c r="E7"/>
  <c r="M7" s="1"/>
  <c r="E6"/>
  <c r="M6" s="1"/>
  <c r="E5"/>
  <c r="M5" s="1"/>
  <c r="M11" i="3"/>
  <c r="M12"/>
  <c r="E7"/>
  <c r="M7" s="1"/>
  <c r="E20"/>
  <c r="M20" s="1"/>
  <c r="E17"/>
  <c r="M17" s="1"/>
  <c r="E5"/>
  <c r="M5" s="1"/>
  <c r="E12"/>
  <c r="E9"/>
  <c r="M9" s="1"/>
  <c r="E8"/>
  <c r="M8" s="1"/>
  <c r="E6"/>
  <c r="M6" s="1"/>
  <c r="E19"/>
  <c r="M19" s="1"/>
  <c r="E18"/>
  <c r="M18" s="1"/>
  <c r="E16"/>
  <c r="M16" s="1"/>
  <c r="E19" i="8"/>
  <c r="L19" s="1"/>
  <c r="E20"/>
  <c r="L20" s="1"/>
  <c r="E18"/>
  <c r="L18" s="1"/>
  <c r="E17"/>
  <c r="L17" s="1"/>
  <c r="E16"/>
  <c r="L16" s="1"/>
  <c r="E14"/>
  <c r="L14" s="1"/>
  <c r="E15"/>
  <c r="L15" s="1"/>
  <c r="E12"/>
  <c r="L12" s="1"/>
  <c r="E11"/>
  <c r="L11" s="1"/>
  <c r="E13"/>
  <c r="L13" s="1"/>
  <c r="E10"/>
  <c r="L10" s="1"/>
  <c r="E9"/>
  <c r="L9" s="1"/>
  <c r="E8"/>
  <c r="L8" s="1"/>
  <c r="E7"/>
  <c r="L7" s="1"/>
  <c r="E6"/>
  <c r="L6" s="1"/>
  <c r="E5"/>
  <c r="L5" s="1"/>
  <c r="E17" i="7"/>
  <c r="L17" s="1"/>
  <c r="E13"/>
  <c r="L13" s="1"/>
  <c r="E15" l="1"/>
  <c r="L15" s="1"/>
  <c r="E7"/>
  <c r="L7" s="1"/>
  <c r="E8"/>
  <c r="L8" s="1"/>
  <c r="E16"/>
  <c r="L16" s="1"/>
  <c r="E9"/>
  <c r="L9" s="1"/>
  <c r="E12"/>
  <c r="L12" s="1"/>
  <c r="E18"/>
  <c r="L18" s="1"/>
  <c r="E11"/>
  <c r="L11" s="1"/>
  <c r="E14"/>
  <c r="L14" s="1"/>
  <c r="E6"/>
  <c r="L6" s="1"/>
  <c r="E10"/>
  <c r="L10" s="1"/>
  <c r="E20"/>
  <c r="L20" s="1"/>
  <c r="E19"/>
  <c r="L19" s="1"/>
  <c r="E5"/>
  <c r="L5" s="1"/>
  <c r="E15" i="3"/>
  <c r="M15" s="1"/>
  <c r="M14"/>
  <c r="E13"/>
  <c r="M13" s="1"/>
  <c r="E10"/>
  <c r="M10" s="1"/>
</calcChain>
</file>

<file path=xl/sharedStrings.xml><?xml version="1.0" encoding="utf-8"?>
<sst xmlns="http://schemas.openxmlformats.org/spreadsheetml/2006/main" count="130" uniqueCount="50">
  <si>
    <t>Пропуски лекций</t>
  </si>
  <si>
    <t>Пропуски пр.зан.</t>
  </si>
  <si>
    <t>Экстра-бонус за посещение</t>
  </si>
  <si>
    <t>Решение задач</t>
  </si>
  <si>
    <t>Устные ответы</t>
  </si>
  <si>
    <t>ИТОГ</t>
  </si>
  <si>
    <t>№</t>
  </si>
  <si>
    <t>ФИО</t>
  </si>
  <si>
    <t>Экзамен (количество вопросов)</t>
  </si>
  <si>
    <t>Количество задач</t>
  </si>
  <si>
    <t>КР1</t>
  </si>
  <si>
    <t>КР2</t>
  </si>
  <si>
    <t xml:space="preserve">Лупу Светлана </t>
  </si>
  <si>
    <t>2 курс_ 2018/2019 уч.г.         Направление 38.03.01 "Экономика" (4 года) бакалавриат</t>
  </si>
  <si>
    <t>группа 0072-02</t>
  </si>
  <si>
    <t>Довлетгелдиев Садык</t>
  </si>
  <si>
    <t>Азаренкова Анна</t>
  </si>
  <si>
    <t>Антонова Анна</t>
  </si>
  <si>
    <t>Бакланова Карина</t>
  </si>
  <si>
    <t>Буянова Елизавета</t>
  </si>
  <si>
    <t>Голубева Екатерина</t>
  </si>
  <si>
    <t>Егоров Владислав</t>
  </si>
  <si>
    <t>Иванов Владислав</t>
  </si>
  <si>
    <t>Колинко Дарья</t>
  </si>
  <si>
    <t>Кутелев Александр</t>
  </si>
  <si>
    <t>Манукян Марк</t>
  </si>
  <si>
    <t>Тишин Артём</t>
  </si>
  <si>
    <t>Шутова Анна</t>
  </si>
  <si>
    <t>Курамбаева Дилафруз</t>
  </si>
  <si>
    <t>Петрова Светлана</t>
  </si>
  <si>
    <t>I-EXAM</t>
  </si>
  <si>
    <t>СР</t>
  </si>
  <si>
    <t>группа 0072-01</t>
  </si>
  <si>
    <t>ДЗ</t>
  </si>
  <si>
    <t>Бегимкулова Умида</t>
  </si>
  <si>
    <t>Дурдыгылыджов Оразмырат</t>
  </si>
  <si>
    <t>Кедров Никита</t>
  </si>
  <si>
    <t>Алексова Анна</t>
  </si>
  <si>
    <t>Васильева Наталья</t>
  </si>
  <si>
    <t>Голубева Валерия</t>
  </si>
  <si>
    <t>Гурская Татьяна</t>
  </si>
  <si>
    <t>Злобина Наталья</t>
  </si>
  <si>
    <t>Козлова Ирина</t>
  </si>
  <si>
    <t>Кузнецова Яна</t>
  </si>
  <si>
    <t>Лапина Лада</t>
  </si>
  <si>
    <t>Селиверстова Анастасия</t>
  </si>
  <si>
    <t>Селиверстова Дарья</t>
  </si>
  <si>
    <t>Федоров Александр</t>
  </si>
  <si>
    <t>Цикеу Екатерина</t>
  </si>
  <si>
    <t>Яковлева Елизавета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</si>
</sst>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 applyFont="1"/>
    <xf numFmtId="0" fontId="0" fillId="0" borderId="1" xfId="0" applyFont="1" applyBorder="1"/>
    <xf numFmtId="0" fontId="0" fillId="2" borderId="1" xfId="0" applyFont="1" applyFill="1" applyBorder="1"/>
    <xf numFmtId="164" fontId="0" fillId="3" borderId="1" xfId="0" applyNumberFormat="1" applyFont="1" applyFill="1" applyBorder="1"/>
    <xf numFmtId="0" fontId="0" fillId="0" borderId="1" xfId="0" applyBorder="1" applyAlignment="1">
      <alignment horizontal="left"/>
    </xf>
    <xf numFmtId="0" fontId="5" fillId="0" borderId="0" xfId="0" applyFont="1"/>
    <xf numFmtId="0" fontId="2" fillId="0" borderId="2" xfId="0" applyFont="1" applyBorder="1" applyAlignment="1">
      <alignment horizontal="left"/>
    </xf>
    <xf numFmtId="0" fontId="0" fillId="0" borderId="3" xfId="0" applyFont="1" applyBorder="1"/>
    <xf numFmtId="0" fontId="0" fillId="0" borderId="4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6" xfId="0" applyFont="1" applyBorder="1"/>
    <xf numFmtId="0" fontId="0" fillId="0" borderId="8" xfId="0" applyFont="1" applyBorder="1"/>
    <xf numFmtId="0" fontId="0" fillId="0" borderId="9" xfId="0" applyBorder="1" applyAlignment="1">
      <alignment horizontal="left"/>
    </xf>
    <xf numFmtId="0" fontId="0" fillId="0" borderId="9" xfId="0" applyFont="1" applyBorder="1"/>
    <xf numFmtId="0" fontId="0" fillId="2" borderId="9" xfId="0" applyFont="1" applyFill="1" applyBorder="1"/>
    <xf numFmtId="164" fontId="0" fillId="3" borderId="9" xfId="0" applyNumberFormat="1" applyFont="1" applyFill="1" applyBorder="1"/>
    <xf numFmtId="0" fontId="0" fillId="0" borderId="4" xfId="0" applyFont="1" applyBorder="1"/>
    <xf numFmtId="0" fontId="0" fillId="0" borderId="11" xfId="0" applyFont="1" applyBorder="1"/>
    <xf numFmtId="0" fontId="0" fillId="0" borderId="12" xfId="0" applyBorder="1" applyAlignment="1">
      <alignment horizontal="left"/>
    </xf>
    <xf numFmtId="0" fontId="0" fillId="0" borderId="12" xfId="0" applyFont="1" applyBorder="1"/>
    <xf numFmtId="0" fontId="0" fillId="2" borderId="12" xfId="0" applyFont="1" applyFill="1" applyBorder="1"/>
    <xf numFmtId="164" fontId="0" fillId="3" borderId="12" xfId="0" applyNumberFormat="1" applyFont="1" applyFill="1" applyBorder="1"/>
    <xf numFmtId="0" fontId="0" fillId="0" borderId="14" xfId="0" applyFont="1" applyBorder="1"/>
    <xf numFmtId="0" fontId="0" fillId="0" borderId="3" xfId="0" applyBorder="1" applyAlignment="1">
      <alignment horizontal="left"/>
    </xf>
    <xf numFmtId="0" fontId="0" fillId="2" borderId="3" xfId="0" applyFont="1" applyFill="1" applyBorder="1"/>
    <xf numFmtId="164" fontId="0" fillId="3" borderId="3" xfId="0" applyNumberFormat="1" applyFont="1" applyFill="1" applyBorder="1"/>
    <xf numFmtId="0" fontId="0" fillId="0" borderId="16" xfId="0" applyFont="1" applyBorder="1"/>
    <xf numFmtId="0" fontId="0" fillId="0" borderId="17" xfId="0" applyBorder="1" applyAlignment="1">
      <alignment horizontal="left"/>
    </xf>
    <xf numFmtId="0" fontId="0" fillId="0" borderId="17" xfId="0" applyFont="1" applyBorder="1"/>
    <xf numFmtId="0" fontId="0" fillId="2" borderId="17" xfId="0" applyFont="1" applyFill="1" applyBorder="1"/>
    <xf numFmtId="164" fontId="0" fillId="3" borderId="17" xfId="0" applyNumberFormat="1" applyFont="1" applyFill="1" applyBorder="1"/>
    <xf numFmtId="0" fontId="0" fillId="0" borderId="3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3" borderId="3" xfId="0" applyFont="1" applyFill="1" applyBorder="1"/>
    <xf numFmtId="0" fontId="0" fillId="3" borderId="1" xfId="0" applyFont="1" applyFill="1" applyBorder="1"/>
    <xf numFmtId="0" fontId="0" fillId="3" borderId="9" xfId="0" applyFont="1" applyFill="1" applyBorder="1"/>
    <xf numFmtId="0" fontId="0" fillId="3" borderId="17" xfId="0" applyFont="1" applyFill="1" applyBorder="1"/>
    <xf numFmtId="0" fontId="0" fillId="3" borderId="12" xfId="0" applyFont="1" applyFill="1" applyBorder="1"/>
    <xf numFmtId="0" fontId="0" fillId="0" borderId="7" xfId="0" applyFont="1" applyBorder="1"/>
    <xf numFmtId="0" fontId="0" fillId="0" borderId="10" xfId="0" applyFont="1" applyBorder="1"/>
    <xf numFmtId="0" fontId="2" fillId="0" borderId="16" xfId="0" applyFont="1" applyBorder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0" borderId="15" xfId="0" applyFont="1" applyBorder="1"/>
    <xf numFmtId="0" fontId="0" fillId="0" borderId="18" xfId="0" applyFont="1" applyBorder="1"/>
    <xf numFmtId="0" fontId="0" fillId="0" borderId="19" xfId="0" applyFont="1" applyBorder="1"/>
    <xf numFmtId="0" fontId="0" fillId="0" borderId="20" xfId="0" applyBorder="1" applyAlignment="1">
      <alignment horizontal="left"/>
    </xf>
    <xf numFmtId="0" fontId="0" fillId="0" borderId="20" xfId="0" applyFont="1" applyBorder="1"/>
    <xf numFmtId="0" fontId="0" fillId="2" borderId="20" xfId="0" applyFont="1" applyFill="1" applyBorder="1"/>
    <xf numFmtId="0" fontId="0" fillId="3" borderId="20" xfId="0" applyFont="1" applyFill="1" applyBorder="1"/>
    <xf numFmtId="164" fontId="0" fillId="3" borderId="20" xfId="0" applyNumberFormat="1" applyFont="1" applyFill="1" applyBorder="1"/>
    <xf numFmtId="0" fontId="0" fillId="0" borderId="2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zoomScale="120" zoomScaleNormal="120" workbookViewId="0">
      <selection activeCell="C22" sqref="C22"/>
    </sheetView>
  </sheetViews>
  <sheetFormatPr defaultColWidth="8.7109375" defaultRowHeight="12.75"/>
  <cols>
    <col min="1" max="1" width="3.85546875" style="2" customWidth="1"/>
    <col min="2" max="2" width="27" style="2" bestFit="1" customWidth="1"/>
    <col min="3" max="3" width="8.85546875" style="2" customWidth="1"/>
    <col min="4" max="4" width="9.28515625" style="2" customWidth="1"/>
    <col min="5" max="6" width="10.7109375" style="2" customWidth="1"/>
    <col min="7" max="8" width="8.7109375" style="2"/>
    <col min="9" max="9" width="6.140625" style="2" customWidth="1"/>
    <col min="10" max="10" width="5.140625" style="2" bestFit="1" customWidth="1"/>
    <col min="11" max="12" width="5.140625" style="2" customWidth="1"/>
    <col min="13" max="13" width="8.7109375" style="2"/>
    <col min="14" max="14" width="11.42578125" style="2" customWidth="1"/>
    <col min="15" max="15" width="11" style="2" customWidth="1"/>
    <col min="16" max="16384" width="8.7109375" style="2"/>
  </cols>
  <sheetData>
    <row r="1" spans="1:15" s="3" customFormat="1">
      <c r="A1" s="8" t="s">
        <v>13</v>
      </c>
    </row>
    <row r="2" spans="1:15" s="3" customFormat="1">
      <c r="A2" s="1"/>
    </row>
    <row r="3" spans="1:15" s="3" customFormat="1" ht="13.5" thickBot="1">
      <c r="A3" s="1" t="s">
        <v>32</v>
      </c>
    </row>
    <row r="4" spans="1:15" s="3" customFormat="1" ht="39" thickBot="1">
      <c r="A4" s="53" t="s">
        <v>6</v>
      </c>
      <c r="B4" s="33" t="s">
        <v>7</v>
      </c>
      <c r="C4" s="54" t="s">
        <v>0</v>
      </c>
      <c r="D4" s="54" t="s">
        <v>1</v>
      </c>
      <c r="E4" s="55" t="s">
        <v>2</v>
      </c>
      <c r="F4" s="56" t="s">
        <v>30</v>
      </c>
      <c r="G4" s="55" t="s">
        <v>3</v>
      </c>
      <c r="H4" s="55" t="s">
        <v>4</v>
      </c>
      <c r="I4" s="55" t="s">
        <v>10</v>
      </c>
      <c r="J4" s="55" t="s">
        <v>11</v>
      </c>
      <c r="K4" s="55" t="s">
        <v>31</v>
      </c>
      <c r="L4" s="55" t="s">
        <v>33</v>
      </c>
      <c r="M4" s="56" t="s">
        <v>5</v>
      </c>
      <c r="N4" s="55" t="s">
        <v>8</v>
      </c>
      <c r="O4" s="57" t="s">
        <v>9</v>
      </c>
    </row>
    <row r="5" spans="1:15" s="3" customFormat="1">
      <c r="A5" s="27">
        <v>1</v>
      </c>
      <c r="B5" s="28" t="s">
        <v>42</v>
      </c>
      <c r="C5" s="10"/>
      <c r="D5" s="10">
        <v>1</v>
      </c>
      <c r="E5" s="29">
        <f t="shared" ref="E5:E10" si="0">IF(SUM(C5:D5)&lt;3,5,-D5-0.5*C5)</f>
        <v>5</v>
      </c>
      <c r="F5" s="46"/>
      <c r="G5" s="29">
        <v>12</v>
      </c>
      <c r="H5" s="29">
        <v>27</v>
      </c>
      <c r="I5" s="29">
        <v>3.5</v>
      </c>
      <c r="J5" s="29">
        <v>7</v>
      </c>
      <c r="K5" s="29">
        <v>5</v>
      </c>
      <c r="L5" s="29">
        <v>5</v>
      </c>
      <c r="M5" s="30">
        <f t="shared" ref="M5:M20" si="1">SUM(I5,H5,E5,G5,J5,F5,K5,L5)</f>
        <v>64.5</v>
      </c>
      <c r="N5" s="10">
        <v>0</v>
      </c>
      <c r="O5" s="58">
        <v>0</v>
      </c>
    </row>
    <row r="6" spans="1:15" s="3" customFormat="1" ht="13.5" thickBot="1">
      <c r="A6" s="16">
        <v>2</v>
      </c>
      <c r="B6" s="17" t="s">
        <v>47</v>
      </c>
      <c r="C6" s="18">
        <v>0</v>
      </c>
      <c r="D6" s="18">
        <v>0</v>
      </c>
      <c r="E6" s="19">
        <f t="shared" si="0"/>
        <v>5</v>
      </c>
      <c r="F6" s="48"/>
      <c r="G6" s="19">
        <v>15</v>
      </c>
      <c r="H6" s="19">
        <v>28.6</v>
      </c>
      <c r="I6" s="19">
        <v>2</v>
      </c>
      <c r="J6" s="19">
        <v>4.5</v>
      </c>
      <c r="K6" s="19"/>
      <c r="L6" s="19">
        <v>5</v>
      </c>
      <c r="M6" s="20">
        <f t="shared" si="1"/>
        <v>60.1</v>
      </c>
      <c r="N6" s="18">
        <v>0</v>
      </c>
      <c r="O6" s="52">
        <v>0</v>
      </c>
    </row>
    <row r="7" spans="1:15" s="3" customFormat="1" ht="13.5" thickBot="1">
      <c r="A7" s="31">
        <v>3</v>
      </c>
      <c r="B7" s="32" t="s">
        <v>35</v>
      </c>
      <c r="C7" s="33"/>
      <c r="D7" s="33">
        <v>2</v>
      </c>
      <c r="E7" s="34">
        <f t="shared" si="0"/>
        <v>5</v>
      </c>
      <c r="F7" s="49"/>
      <c r="G7" s="34">
        <v>15</v>
      </c>
      <c r="H7" s="34">
        <v>25.3</v>
      </c>
      <c r="I7" s="34">
        <v>1.5</v>
      </c>
      <c r="J7" s="34">
        <v>4</v>
      </c>
      <c r="K7" s="34"/>
      <c r="L7" s="34">
        <v>5</v>
      </c>
      <c r="M7" s="35">
        <f t="shared" si="1"/>
        <v>55.8</v>
      </c>
      <c r="N7" s="33">
        <v>1</v>
      </c>
      <c r="O7" s="59">
        <v>0</v>
      </c>
    </row>
    <row r="8" spans="1:15" s="3" customFormat="1">
      <c r="A8" s="27">
        <v>4</v>
      </c>
      <c r="B8" s="28" t="s">
        <v>46</v>
      </c>
      <c r="C8" s="10">
        <v>2</v>
      </c>
      <c r="D8" s="10">
        <v>1</v>
      </c>
      <c r="E8" s="29">
        <f t="shared" si="0"/>
        <v>-2</v>
      </c>
      <c r="F8" s="46"/>
      <c r="G8" s="29">
        <v>8</v>
      </c>
      <c r="H8" s="29">
        <v>30.6</v>
      </c>
      <c r="I8" s="29">
        <v>2</v>
      </c>
      <c r="J8" s="29">
        <v>3</v>
      </c>
      <c r="K8" s="29">
        <v>3</v>
      </c>
      <c r="L8" s="29">
        <v>5</v>
      </c>
      <c r="M8" s="30">
        <f t="shared" si="1"/>
        <v>49.6</v>
      </c>
      <c r="N8" s="10">
        <v>2</v>
      </c>
      <c r="O8" s="58">
        <v>0</v>
      </c>
    </row>
    <row r="9" spans="1:15" s="3" customFormat="1" ht="13.5" thickBot="1">
      <c r="A9" s="16">
        <v>5</v>
      </c>
      <c r="B9" s="17" t="s">
        <v>45</v>
      </c>
      <c r="C9" s="18">
        <v>2</v>
      </c>
      <c r="D9" s="18">
        <v>1</v>
      </c>
      <c r="E9" s="19">
        <f t="shared" si="0"/>
        <v>-2</v>
      </c>
      <c r="F9" s="48"/>
      <c r="G9" s="19">
        <v>8</v>
      </c>
      <c r="H9" s="19">
        <v>26.8</v>
      </c>
      <c r="I9" s="19">
        <v>2</v>
      </c>
      <c r="J9" s="19">
        <v>3.5</v>
      </c>
      <c r="K9" s="19">
        <v>3</v>
      </c>
      <c r="L9" s="19">
        <v>5</v>
      </c>
      <c r="M9" s="20">
        <f t="shared" si="1"/>
        <v>46.3</v>
      </c>
      <c r="N9" s="18">
        <v>2</v>
      </c>
      <c r="O9" s="52">
        <v>0</v>
      </c>
    </row>
    <row r="10" spans="1:15" s="3" customFormat="1">
      <c r="A10" s="27">
        <v>6</v>
      </c>
      <c r="B10" s="28" t="s">
        <v>37</v>
      </c>
      <c r="C10" s="10">
        <v>1</v>
      </c>
      <c r="D10" s="10">
        <v>3</v>
      </c>
      <c r="E10" s="29">
        <f t="shared" si="0"/>
        <v>-3.5</v>
      </c>
      <c r="F10" s="46"/>
      <c r="G10" s="29">
        <v>9</v>
      </c>
      <c r="H10" s="29">
        <v>18.899999999999999</v>
      </c>
      <c r="I10" s="29">
        <v>2</v>
      </c>
      <c r="J10" s="29">
        <v>5.5</v>
      </c>
      <c r="K10" s="29">
        <v>2.5</v>
      </c>
      <c r="L10" s="29">
        <v>5</v>
      </c>
      <c r="M10" s="30">
        <f t="shared" si="1"/>
        <v>39.4</v>
      </c>
      <c r="N10" s="10">
        <v>2</v>
      </c>
      <c r="O10" s="58">
        <v>1</v>
      </c>
    </row>
    <row r="11" spans="1:15" s="3" customFormat="1" ht="13.5" thickBot="1">
      <c r="A11" s="16">
        <v>7</v>
      </c>
      <c r="B11" s="17" t="s">
        <v>43</v>
      </c>
      <c r="C11" s="18"/>
      <c r="D11" s="18"/>
      <c r="E11" s="19">
        <v>0</v>
      </c>
      <c r="F11" s="48"/>
      <c r="G11" s="19">
        <v>7</v>
      </c>
      <c r="H11" s="19">
        <v>23.7</v>
      </c>
      <c r="I11" s="19"/>
      <c r="J11" s="19">
        <v>3</v>
      </c>
      <c r="K11" s="19"/>
      <c r="L11" s="19">
        <v>5</v>
      </c>
      <c r="M11" s="20">
        <f t="shared" si="1"/>
        <v>38.700000000000003</v>
      </c>
      <c r="N11" s="18">
        <v>2</v>
      </c>
      <c r="O11" s="52">
        <v>1</v>
      </c>
    </row>
    <row r="12" spans="1:15" s="3" customFormat="1">
      <c r="A12" s="27">
        <v>8</v>
      </c>
      <c r="B12" s="28" t="s">
        <v>44</v>
      </c>
      <c r="C12" s="10">
        <v>2</v>
      </c>
      <c r="D12" s="10">
        <v>6</v>
      </c>
      <c r="E12" s="29">
        <f>IF(SUM(C12:D12)&lt;3,5,-D12-0.5*C12)</f>
        <v>-7</v>
      </c>
      <c r="F12" s="46"/>
      <c r="G12" s="29">
        <v>3</v>
      </c>
      <c r="H12" s="29">
        <v>18</v>
      </c>
      <c r="I12" s="29"/>
      <c r="J12" s="29"/>
      <c r="K12" s="29">
        <v>4.5</v>
      </c>
      <c r="L12" s="29">
        <v>5</v>
      </c>
      <c r="M12" s="30">
        <f t="shared" si="1"/>
        <v>23.5</v>
      </c>
      <c r="N12" s="10">
        <v>2</v>
      </c>
      <c r="O12" s="58">
        <v>2</v>
      </c>
    </row>
    <row r="13" spans="1:15" s="3" customFormat="1">
      <c r="A13" s="15">
        <v>9</v>
      </c>
      <c r="B13" s="7" t="s">
        <v>40</v>
      </c>
      <c r="C13" s="4"/>
      <c r="D13" s="4">
        <v>5</v>
      </c>
      <c r="E13" s="5">
        <f>IF(SUM(C13:D13)&lt;3,5,-D13-0.5*C13)</f>
        <v>-5</v>
      </c>
      <c r="F13" s="47"/>
      <c r="G13" s="5">
        <v>2</v>
      </c>
      <c r="H13" s="5">
        <v>14.6</v>
      </c>
      <c r="I13" s="5"/>
      <c r="J13" s="5">
        <v>3.5</v>
      </c>
      <c r="K13" s="5">
        <v>2.5</v>
      </c>
      <c r="L13" s="5">
        <v>5</v>
      </c>
      <c r="M13" s="6">
        <f t="shared" si="1"/>
        <v>22.6</v>
      </c>
      <c r="N13" s="4">
        <v>2</v>
      </c>
      <c r="O13" s="51">
        <v>2</v>
      </c>
    </row>
    <row r="14" spans="1:15" s="3" customFormat="1" ht="13.5" thickBot="1">
      <c r="A14" s="16">
        <v>10</v>
      </c>
      <c r="B14" s="17" t="s">
        <v>39</v>
      </c>
      <c r="C14" s="18"/>
      <c r="D14" s="18"/>
      <c r="E14" s="19">
        <v>0</v>
      </c>
      <c r="F14" s="48"/>
      <c r="G14" s="19">
        <v>8</v>
      </c>
      <c r="H14" s="19">
        <v>14</v>
      </c>
      <c r="I14" s="19"/>
      <c r="J14" s="19"/>
      <c r="K14" s="19"/>
      <c r="L14" s="19"/>
      <c r="M14" s="20">
        <f t="shared" si="1"/>
        <v>22</v>
      </c>
      <c r="N14" s="18">
        <v>2</v>
      </c>
      <c r="O14" s="52">
        <v>2</v>
      </c>
    </row>
    <row r="15" spans="1:15" s="3" customFormat="1">
      <c r="A15" s="27">
        <v>11</v>
      </c>
      <c r="B15" s="28" t="s">
        <v>38</v>
      </c>
      <c r="C15" s="10"/>
      <c r="D15" s="10">
        <v>3</v>
      </c>
      <c r="E15" s="29">
        <f t="shared" ref="E15:E20" si="2">IF(SUM(C15:D15)&lt;3,5,-D15-0.5*C15)</f>
        <v>-3</v>
      </c>
      <c r="F15" s="46"/>
      <c r="G15" s="29">
        <v>4</v>
      </c>
      <c r="H15" s="29">
        <v>16.399999999999999</v>
      </c>
      <c r="I15" s="29"/>
      <c r="J15" s="29"/>
      <c r="K15" s="29"/>
      <c r="L15" s="29"/>
      <c r="M15" s="30">
        <f t="shared" si="1"/>
        <v>17.399999999999999</v>
      </c>
      <c r="N15" s="10">
        <v>2</v>
      </c>
      <c r="O15" s="58">
        <v>3</v>
      </c>
    </row>
    <row r="16" spans="1:15" s="3" customFormat="1">
      <c r="A16" s="15">
        <v>12</v>
      </c>
      <c r="B16" s="7" t="s">
        <v>34</v>
      </c>
      <c r="C16" s="4">
        <v>2</v>
      </c>
      <c r="D16" s="4">
        <v>2</v>
      </c>
      <c r="E16" s="5">
        <f t="shared" si="2"/>
        <v>-3</v>
      </c>
      <c r="F16" s="47"/>
      <c r="G16" s="5">
        <v>5</v>
      </c>
      <c r="H16" s="5">
        <v>8.6999999999999993</v>
      </c>
      <c r="I16" s="5">
        <v>2</v>
      </c>
      <c r="J16" s="5">
        <v>2</v>
      </c>
      <c r="K16" s="5">
        <v>1</v>
      </c>
      <c r="L16" s="5"/>
      <c r="M16" s="6">
        <f t="shared" si="1"/>
        <v>15.7</v>
      </c>
      <c r="N16" s="4">
        <v>2</v>
      </c>
      <c r="O16" s="51">
        <v>3</v>
      </c>
    </row>
    <row r="17" spans="1:15" s="3" customFormat="1">
      <c r="A17" s="15">
        <v>13</v>
      </c>
      <c r="B17" s="7" t="s">
        <v>36</v>
      </c>
      <c r="C17" s="4">
        <v>1</v>
      </c>
      <c r="D17" s="4">
        <v>2</v>
      </c>
      <c r="E17" s="5">
        <f t="shared" si="2"/>
        <v>-2.5</v>
      </c>
      <c r="F17" s="47"/>
      <c r="G17" s="5">
        <v>0</v>
      </c>
      <c r="H17" s="5">
        <v>8.4</v>
      </c>
      <c r="I17" s="5"/>
      <c r="J17" s="5">
        <v>1.5</v>
      </c>
      <c r="K17" s="5">
        <v>2</v>
      </c>
      <c r="L17" s="5">
        <v>5</v>
      </c>
      <c r="M17" s="6">
        <f t="shared" si="1"/>
        <v>14.4</v>
      </c>
      <c r="N17" s="4">
        <v>2</v>
      </c>
      <c r="O17" s="51">
        <v>3</v>
      </c>
    </row>
    <row r="18" spans="1:15" s="3" customFormat="1">
      <c r="A18" s="15">
        <v>14</v>
      </c>
      <c r="B18" s="7" t="s">
        <v>49</v>
      </c>
      <c r="C18" s="4">
        <v>1</v>
      </c>
      <c r="D18" s="4">
        <v>5</v>
      </c>
      <c r="E18" s="5">
        <f t="shared" si="2"/>
        <v>-5.5</v>
      </c>
      <c r="F18" s="47"/>
      <c r="G18" s="5">
        <v>4</v>
      </c>
      <c r="H18" s="5">
        <v>10.7</v>
      </c>
      <c r="I18" s="5"/>
      <c r="J18" s="5">
        <v>3</v>
      </c>
      <c r="K18" s="5"/>
      <c r="L18" s="5"/>
      <c r="M18" s="6">
        <f t="shared" si="1"/>
        <v>12.2</v>
      </c>
      <c r="N18" s="4">
        <v>2</v>
      </c>
      <c r="O18" s="51">
        <v>3</v>
      </c>
    </row>
    <row r="19" spans="1:15" s="3" customFormat="1" ht="13.5" thickBot="1">
      <c r="A19" s="16">
        <v>15</v>
      </c>
      <c r="B19" s="17" t="s">
        <v>48</v>
      </c>
      <c r="C19" s="18">
        <v>1</v>
      </c>
      <c r="D19" s="18">
        <v>7</v>
      </c>
      <c r="E19" s="19">
        <f t="shared" si="2"/>
        <v>-7.5</v>
      </c>
      <c r="F19" s="48"/>
      <c r="G19" s="19">
        <v>0</v>
      </c>
      <c r="H19" s="19">
        <v>14.1</v>
      </c>
      <c r="I19" s="19"/>
      <c r="J19" s="19">
        <v>2.5</v>
      </c>
      <c r="K19" s="19">
        <v>1.5</v>
      </c>
      <c r="L19" s="19"/>
      <c r="M19" s="20">
        <f t="shared" si="1"/>
        <v>10.6</v>
      </c>
      <c r="N19" s="18">
        <v>2</v>
      </c>
      <c r="O19" s="52">
        <v>3</v>
      </c>
    </row>
    <row r="20" spans="1:15" s="3" customFormat="1" ht="13.5" thickBot="1">
      <c r="A20" s="60">
        <v>16</v>
      </c>
      <c r="B20" s="61" t="s">
        <v>41</v>
      </c>
      <c r="C20" s="62"/>
      <c r="D20" s="62">
        <v>3</v>
      </c>
      <c r="E20" s="63">
        <f t="shared" si="2"/>
        <v>-3</v>
      </c>
      <c r="F20" s="64"/>
      <c r="G20" s="63">
        <v>0</v>
      </c>
      <c r="H20" s="63">
        <v>9.4</v>
      </c>
      <c r="I20" s="63"/>
      <c r="J20" s="63">
        <v>3</v>
      </c>
      <c r="K20" s="63"/>
      <c r="L20" s="63"/>
      <c r="M20" s="65">
        <f t="shared" si="1"/>
        <v>9.4</v>
      </c>
      <c r="N20" s="62">
        <v>2</v>
      </c>
      <c r="O20" s="66">
        <v>4</v>
      </c>
    </row>
  </sheetData>
  <sortState ref="B5:M20">
    <sortCondition descending="1" ref="M5:M20"/>
  </sortState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120" zoomScaleNormal="120" workbookViewId="0">
      <selection activeCell="F19" sqref="F19"/>
    </sheetView>
  </sheetViews>
  <sheetFormatPr defaultColWidth="8.7109375" defaultRowHeight="12.75"/>
  <cols>
    <col min="1" max="1" width="3.85546875" style="2" customWidth="1"/>
    <col min="2" max="2" width="27" style="2" bestFit="1" customWidth="1"/>
    <col min="3" max="3" width="8.85546875" style="2" customWidth="1"/>
    <col min="4" max="4" width="9.28515625" style="2" customWidth="1"/>
    <col min="5" max="6" width="10.7109375" style="2" customWidth="1"/>
    <col min="7" max="8" width="8.7109375" style="2"/>
    <col min="9" max="9" width="6.140625" style="2" customWidth="1"/>
    <col min="10" max="10" width="5.140625" style="2" bestFit="1" customWidth="1"/>
    <col min="11" max="12" width="5.140625" style="2" customWidth="1"/>
    <col min="13" max="13" width="8.7109375" style="2"/>
    <col min="14" max="14" width="11.42578125" style="2" customWidth="1"/>
    <col min="15" max="15" width="11" style="2" customWidth="1"/>
    <col min="16" max="16384" width="8.7109375" style="2"/>
  </cols>
  <sheetData>
    <row r="1" spans="1:15" s="3" customFormat="1">
      <c r="A1" s="8" t="s">
        <v>13</v>
      </c>
    </row>
    <row r="2" spans="1:15" s="3" customFormat="1">
      <c r="A2" s="1"/>
    </row>
    <row r="3" spans="1:15" s="3" customFormat="1" ht="13.5" thickBot="1">
      <c r="A3" s="1" t="s">
        <v>32</v>
      </c>
    </row>
    <row r="4" spans="1:15" s="3" customFormat="1" ht="39" thickBot="1">
      <c r="A4" s="53" t="s">
        <v>6</v>
      </c>
      <c r="B4" s="33" t="s">
        <v>7</v>
      </c>
      <c r="C4" s="54" t="s">
        <v>0</v>
      </c>
      <c r="D4" s="54" t="s">
        <v>1</v>
      </c>
      <c r="E4" s="55" t="s">
        <v>2</v>
      </c>
      <c r="F4" s="56" t="s">
        <v>30</v>
      </c>
      <c r="G4" s="55" t="s">
        <v>3</v>
      </c>
      <c r="H4" s="55" t="s">
        <v>4</v>
      </c>
      <c r="I4" s="55" t="s">
        <v>10</v>
      </c>
      <c r="J4" s="55" t="s">
        <v>11</v>
      </c>
      <c r="K4" s="55" t="s">
        <v>31</v>
      </c>
      <c r="L4" s="55" t="s">
        <v>33</v>
      </c>
      <c r="M4" s="56" t="s">
        <v>5</v>
      </c>
      <c r="N4" s="55" t="s">
        <v>8</v>
      </c>
      <c r="O4" s="57" t="s">
        <v>9</v>
      </c>
    </row>
    <row r="5" spans="1:15" s="3" customFormat="1">
      <c r="A5" s="27">
        <v>1</v>
      </c>
      <c r="B5" s="28" t="s">
        <v>42</v>
      </c>
      <c r="C5" s="10"/>
      <c r="D5" s="10">
        <v>1</v>
      </c>
      <c r="E5" s="29">
        <f>IF(SUM(C5:D5)&lt;3,5,-D5-0.5*C5)</f>
        <v>5</v>
      </c>
      <c r="F5" s="46">
        <v>7</v>
      </c>
      <c r="G5" s="29">
        <v>12</v>
      </c>
      <c r="H5" s="29">
        <v>27</v>
      </c>
      <c r="I5" s="29">
        <v>3.5</v>
      </c>
      <c r="J5" s="29">
        <v>7</v>
      </c>
      <c r="K5" s="29">
        <v>5</v>
      </c>
      <c r="L5" s="29">
        <v>5</v>
      </c>
      <c r="M5" s="30">
        <f>SUM(I5,H5,E5,G5,J5,F5,K5,L5)</f>
        <v>71.5</v>
      </c>
      <c r="N5" s="10">
        <v>0</v>
      </c>
      <c r="O5" s="58">
        <v>0</v>
      </c>
    </row>
    <row r="6" spans="1:15" s="3" customFormat="1" ht="13.5" thickBot="1">
      <c r="A6" s="16">
        <v>2</v>
      </c>
      <c r="B6" s="17" t="s">
        <v>47</v>
      </c>
      <c r="C6" s="18">
        <v>0</v>
      </c>
      <c r="D6" s="18">
        <v>0</v>
      </c>
      <c r="E6" s="19">
        <f>IF(SUM(C6:D6)&lt;3,5,-D6-0.5*C6)</f>
        <v>5</v>
      </c>
      <c r="F6" s="48">
        <v>10</v>
      </c>
      <c r="G6" s="19">
        <v>15</v>
      </c>
      <c r="H6" s="19">
        <v>28.6</v>
      </c>
      <c r="I6" s="19">
        <v>2</v>
      </c>
      <c r="J6" s="19">
        <v>4.5</v>
      </c>
      <c r="K6" s="19"/>
      <c r="L6" s="19">
        <v>5</v>
      </c>
      <c r="M6" s="20">
        <f>SUM(I6,H6,E6,G6,J6,F6,K6,L6)</f>
        <v>70.099999999999994</v>
      </c>
      <c r="N6" s="18">
        <v>0</v>
      </c>
      <c r="O6" s="52">
        <v>0</v>
      </c>
    </row>
    <row r="7" spans="1:15" s="3" customFormat="1" ht="13.5" thickBot="1">
      <c r="A7" s="31">
        <v>3</v>
      </c>
      <c r="B7" s="32" t="s">
        <v>35</v>
      </c>
      <c r="C7" s="33"/>
      <c r="D7" s="33">
        <v>2</v>
      </c>
      <c r="E7" s="34">
        <f>IF(SUM(C7:D7)&lt;3,5,-D7-0.5*C7)</f>
        <v>5</v>
      </c>
      <c r="F7" s="49">
        <v>3</v>
      </c>
      <c r="G7" s="34">
        <v>15</v>
      </c>
      <c r="H7" s="34">
        <v>25.3</v>
      </c>
      <c r="I7" s="34">
        <v>1.5</v>
      </c>
      <c r="J7" s="34">
        <v>4</v>
      </c>
      <c r="K7" s="34"/>
      <c r="L7" s="34">
        <v>5</v>
      </c>
      <c r="M7" s="35">
        <f>SUM(I7,H7,E7,G7,J7,F7,K7,L7)</f>
        <v>58.8</v>
      </c>
      <c r="N7" s="33">
        <v>1</v>
      </c>
      <c r="O7" s="59">
        <v>0</v>
      </c>
    </row>
    <row r="8" spans="1:15" s="3" customFormat="1">
      <c r="A8" s="27">
        <v>4</v>
      </c>
      <c r="B8" s="28" t="s">
        <v>46</v>
      </c>
      <c r="C8" s="10">
        <v>2</v>
      </c>
      <c r="D8" s="10">
        <v>1</v>
      </c>
      <c r="E8" s="29">
        <f>IF(SUM(C8:D8)&lt;3,5,-D8-0.5*C8)</f>
        <v>-2</v>
      </c>
      <c r="F8" s="46">
        <v>7</v>
      </c>
      <c r="G8" s="29">
        <v>8</v>
      </c>
      <c r="H8" s="29">
        <v>30.6</v>
      </c>
      <c r="I8" s="29">
        <v>2</v>
      </c>
      <c r="J8" s="29">
        <v>3</v>
      </c>
      <c r="K8" s="29">
        <v>3</v>
      </c>
      <c r="L8" s="29">
        <v>5</v>
      </c>
      <c r="M8" s="30">
        <f>SUM(I8,H8,E8,G8,J8,F8,K8,L8)</f>
        <v>56.6</v>
      </c>
      <c r="N8" s="10">
        <v>2</v>
      </c>
      <c r="O8" s="58">
        <v>0</v>
      </c>
    </row>
    <row r="9" spans="1:15" s="3" customFormat="1" ht="13.5" thickBot="1">
      <c r="A9" s="16">
        <v>5</v>
      </c>
      <c r="B9" s="17" t="s">
        <v>45</v>
      </c>
      <c r="C9" s="18">
        <v>2</v>
      </c>
      <c r="D9" s="18">
        <v>1</v>
      </c>
      <c r="E9" s="19">
        <f>IF(SUM(C9:D9)&lt;3,5,-D9-0.5*C9)</f>
        <v>-2</v>
      </c>
      <c r="F9" s="48">
        <v>10</v>
      </c>
      <c r="G9" s="19">
        <v>8</v>
      </c>
      <c r="H9" s="19">
        <v>26.8</v>
      </c>
      <c r="I9" s="19">
        <v>2</v>
      </c>
      <c r="J9" s="19">
        <v>3.5</v>
      </c>
      <c r="K9" s="19">
        <v>3</v>
      </c>
      <c r="L9" s="19">
        <v>5</v>
      </c>
      <c r="M9" s="20">
        <f>SUM(I9,H9,E9,G9,J9,F9,K9,L9)</f>
        <v>56.3</v>
      </c>
      <c r="N9" s="18">
        <v>2</v>
      </c>
      <c r="O9" s="52">
        <v>0</v>
      </c>
    </row>
    <row r="10" spans="1:15" s="3" customFormat="1">
      <c r="A10" s="27">
        <v>6</v>
      </c>
      <c r="B10" s="28" t="s">
        <v>37</v>
      </c>
      <c r="C10" s="10">
        <v>1</v>
      </c>
      <c r="D10" s="10">
        <v>3</v>
      </c>
      <c r="E10" s="29">
        <f>IF(SUM(C10:D10)&lt;3,5,-D10-0.5*C10)</f>
        <v>-3.5</v>
      </c>
      <c r="F10" s="46">
        <v>7</v>
      </c>
      <c r="G10" s="29">
        <v>9</v>
      </c>
      <c r="H10" s="29">
        <v>18.899999999999999</v>
      </c>
      <c r="I10" s="29">
        <v>2</v>
      </c>
      <c r="J10" s="29">
        <v>5.5</v>
      </c>
      <c r="K10" s="29">
        <v>2.5</v>
      </c>
      <c r="L10" s="29">
        <v>5</v>
      </c>
      <c r="M10" s="30">
        <f>SUM(I10,H10,E10,G10,J10,F10,K10,L10)</f>
        <v>46.4</v>
      </c>
      <c r="N10" s="10">
        <v>2</v>
      </c>
      <c r="O10" s="58">
        <v>1</v>
      </c>
    </row>
    <row r="11" spans="1:15" s="3" customFormat="1" ht="13.5" thickBot="1">
      <c r="A11" s="16">
        <v>7</v>
      </c>
      <c r="B11" s="17" t="s">
        <v>43</v>
      </c>
      <c r="C11" s="18"/>
      <c r="D11" s="18"/>
      <c r="E11" s="19">
        <v>0</v>
      </c>
      <c r="F11" s="48">
        <v>7</v>
      </c>
      <c r="G11" s="19">
        <v>7</v>
      </c>
      <c r="H11" s="19">
        <v>23.7</v>
      </c>
      <c r="I11" s="19"/>
      <c r="J11" s="19">
        <v>3</v>
      </c>
      <c r="K11" s="19"/>
      <c r="L11" s="19">
        <v>5</v>
      </c>
      <c r="M11" s="20">
        <f>SUM(I11,H11,E11,G11,J11,F11,K11,L11)</f>
        <v>45.7</v>
      </c>
      <c r="N11" s="18">
        <v>2</v>
      </c>
      <c r="O11" s="52">
        <v>1</v>
      </c>
    </row>
    <row r="12" spans="1:15" s="3" customFormat="1">
      <c r="A12" s="27">
        <v>8</v>
      </c>
      <c r="B12" s="28" t="s">
        <v>44</v>
      </c>
      <c r="C12" s="10">
        <v>2</v>
      </c>
      <c r="D12" s="10">
        <v>6</v>
      </c>
      <c r="E12" s="29">
        <f>IF(SUM(C12:D12)&lt;3,5,-D12-0.5*C12)</f>
        <v>-7</v>
      </c>
      <c r="F12" s="46">
        <v>7</v>
      </c>
      <c r="G12" s="29">
        <v>3</v>
      </c>
      <c r="H12" s="29">
        <v>18</v>
      </c>
      <c r="I12" s="29"/>
      <c r="J12" s="29"/>
      <c r="K12" s="29">
        <v>4.5</v>
      </c>
      <c r="L12" s="29">
        <v>5</v>
      </c>
      <c r="M12" s="30">
        <f>SUM(I12,H12,E12,G12,J12,F12,K12,L12)</f>
        <v>30.5</v>
      </c>
      <c r="N12" s="10">
        <v>2</v>
      </c>
      <c r="O12" s="58">
        <v>2</v>
      </c>
    </row>
    <row r="13" spans="1:15" s="3" customFormat="1">
      <c r="A13" s="15">
        <v>9</v>
      </c>
      <c r="B13" s="7" t="s">
        <v>40</v>
      </c>
      <c r="C13" s="4"/>
      <c r="D13" s="4">
        <v>5</v>
      </c>
      <c r="E13" s="5">
        <f>IF(SUM(C13:D13)&lt;3,5,-D13-0.5*C13)</f>
        <v>-5</v>
      </c>
      <c r="F13" s="47">
        <v>7</v>
      </c>
      <c r="G13" s="5">
        <v>2</v>
      </c>
      <c r="H13" s="5">
        <v>14.6</v>
      </c>
      <c r="I13" s="5"/>
      <c r="J13" s="5">
        <v>3.5</v>
      </c>
      <c r="K13" s="5">
        <v>2.5</v>
      </c>
      <c r="L13" s="5">
        <v>5</v>
      </c>
      <c r="M13" s="6">
        <f>SUM(I13,H13,E13,G13,J13,F13,K13,L13)</f>
        <v>29.6</v>
      </c>
      <c r="N13" s="4">
        <v>2</v>
      </c>
      <c r="O13" s="51">
        <v>2</v>
      </c>
    </row>
    <row r="14" spans="1:15" s="3" customFormat="1" ht="13.5" thickBot="1">
      <c r="A14" s="16">
        <v>10</v>
      </c>
      <c r="B14" s="17" t="s">
        <v>39</v>
      </c>
      <c r="C14" s="18"/>
      <c r="D14" s="18"/>
      <c r="E14" s="19">
        <v>0</v>
      </c>
      <c r="F14" s="48">
        <v>7</v>
      </c>
      <c r="G14" s="19">
        <v>8</v>
      </c>
      <c r="H14" s="19">
        <v>14</v>
      </c>
      <c r="I14" s="19"/>
      <c r="J14" s="19"/>
      <c r="K14" s="19"/>
      <c r="L14" s="19"/>
      <c r="M14" s="20">
        <f>SUM(I14,H14,E14,G14,J14,F14,K14,L14)</f>
        <v>29</v>
      </c>
      <c r="N14" s="18">
        <v>2</v>
      </c>
      <c r="O14" s="52">
        <v>2</v>
      </c>
    </row>
    <row r="15" spans="1:15" s="3" customFormat="1">
      <c r="A15" s="27">
        <v>11</v>
      </c>
      <c r="B15" s="28" t="s">
        <v>38</v>
      </c>
      <c r="C15" s="10"/>
      <c r="D15" s="10">
        <v>3</v>
      </c>
      <c r="E15" s="29">
        <f>IF(SUM(C15:D15)&lt;3,5,-D15-0.5*C15)</f>
        <v>-3</v>
      </c>
      <c r="F15" s="46">
        <v>7</v>
      </c>
      <c r="G15" s="29">
        <v>4</v>
      </c>
      <c r="H15" s="29">
        <v>16.399999999999999</v>
      </c>
      <c r="I15" s="29"/>
      <c r="J15" s="29"/>
      <c r="K15" s="29"/>
      <c r="L15" s="29"/>
      <c r="M15" s="30">
        <f>SUM(I15,H15,E15,G15,J15,F15,K15,L15)</f>
        <v>24.4</v>
      </c>
      <c r="N15" s="10">
        <v>2</v>
      </c>
      <c r="O15" s="58">
        <v>3</v>
      </c>
    </row>
    <row r="16" spans="1:15" s="3" customFormat="1">
      <c r="A16" s="15">
        <v>12</v>
      </c>
      <c r="B16" s="7" t="s">
        <v>41</v>
      </c>
      <c r="C16" s="4"/>
      <c r="D16" s="4">
        <v>3</v>
      </c>
      <c r="E16" s="5">
        <f>IF(SUM(C16:D16)&lt;3,5,-D16-0.5*C16)</f>
        <v>-3</v>
      </c>
      <c r="F16" s="47">
        <v>10</v>
      </c>
      <c r="G16" s="5">
        <v>0</v>
      </c>
      <c r="H16" s="5">
        <v>9.4</v>
      </c>
      <c r="I16" s="5"/>
      <c r="J16" s="5">
        <v>3</v>
      </c>
      <c r="K16" s="5"/>
      <c r="L16" s="5"/>
      <c r="M16" s="6">
        <f>SUM(I16,H16,E16,G16,J16,F16,K16,L16)</f>
        <v>19.399999999999999</v>
      </c>
      <c r="N16" s="4">
        <v>2</v>
      </c>
      <c r="O16" s="51">
        <v>3</v>
      </c>
    </row>
    <row r="17" spans="1:15" s="3" customFormat="1">
      <c r="A17" s="15">
        <v>13</v>
      </c>
      <c r="B17" s="7" t="s">
        <v>49</v>
      </c>
      <c r="C17" s="4">
        <v>1</v>
      </c>
      <c r="D17" s="4">
        <v>5</v>
      </c>
      <c r="E17" s="5">
        <f>IF(SUM(C17:D17)&lt;3,5,-D17-0.5*C17)</f>
        <v>-5.5</v>
      </c>
      <c r="F17" s="47">
        <v>7</v>
      </c>
      <c r="G17" s="5">
        <v>4</v>
      </c>
      <c r="H17" s="5">
        <v>10.7</v>
      </c>
      <c r="I17" s="5"/>
      <c r="J17" s="5">
        <v>3</v>
      </c>
      <c r="K17" s="5"/>
      <c r="L17" s="5"/>
      <c r="M17" s="6">
        <f>SUM(I17,H17,E17,G17,J17,F17,K17,L17)</f>
        <v>19.2</v>
      </c>
      <c r="N17" s="4">
        <v>2</v>
      </c>
      <c r="O17" s="51">
        <v>3</v>
      </c>
    </row>
    <row r="18" spans="1:15" s="3" customFormat="1">
      <c r="A18" s="15">
        <v>14</v>
      </c>
      <c r="B18" s="7" t="s">
        <v>34</v>
      </c>
      <c r="C18" s="4">
        <v>2</v>
      </c>
      <c r="D18" s="4">
        <v>2</v>
      </c>
      <c r="E18" s="5">
        <f>IF(SUM(C18:D18)&lt;3,5,-D18-0.5*C18)</f>
        <v>-3</v>
      </c>
      <c r="F18" s="47">
        <v>3</v>
      </c>
      <c r="G18" s="5">
        <v>5</v>
      </c>
      <c r="H18" s="5">
        <v>8.6999999999999993</v>
      </c>
      <c r="I18" s="5">
        <v>2</v>
      </c>
      <c r="J18" s="5">
        <v>2</v>
      </c>
      <c r="K18" s="5">
        <v>1</v>
      </c>
      <c r="L18" s="5"/>
      <c r="M18" s="6">
        <f>SUM(I18,H18,E18,G18,J18,F18,K18,L18)</f>
        <v>18.7</v>
      </c>
      <c r="N18" s="4">
        <v>2</v>
      </c>
      <c r="O18" s="51">
        <v>3</v>
      </c>
    </row>
    <row r="19" spans="1:15" s="3" customFormat="1" ht="13.5" thickBot="1">
      <c r="A19" s="16">
        <v>15</v>
      </c>
      <c r="B19" s="17" t="s">
        <v>48</v>
      </c>
      <c r="C19" s="18">
        <v>1</v>
      </c>
      <c r="D19" s="18">
        <v>7</v>
      </c>
      <c r="E19" s="19">
        <f>IF(SUM(C19:D19)&lt;3,5,-D19-0.5*C19)</f>
        <v>-7.5</v>
      </c>
      <c r="F19" s="48">
        <v>7</v>
      </c>
      <c r="G19" s="19">
        <v>0</v>
      </c>
      <c r="H19" s="19">
        <v>14.1</v>
      </c>
      <c r="I19" s="19"/>
      <c r="J19" s="19">
        <v>2.5</v>
      </c>
      <c r="K19" s="19">
        <v>1.5</v>
      </c>
      <c r="L19" s="19"/>
      <c r="M19" s="20">
        <f>SUM(I19,H19,E19,G19,J19,F19,K19,L19)</f>
        <v>17.600000000000001</v>
      </c>
      <c r="N19" s="18">
        <v>2</v>
      </c>
      <c r="O19" s="52">
        <v>3</v>
      </c>
    </row>
    <row r="20" spans="1:15" s="3" customFormat="1" ht="13.5" thickBot="1">
      <c r="A20" s="60">
        <v>16</v>
      </c>
      <c r="B20" s="61" t="s">
        <v>36</v>
      </c>
      <c r="C20" s="62">
        <v>1</v>
      </c>
      <c r="D20" s="62">
        <v>2</v>
      </c>
      <c r="E20" s="63">
        <f>IF(SUM(C20:D20)&lt;3,5,-D20-0.5*C20)</f>
        <v>-2.5</v>
      </c>
      <c r="F20" s="64">
        <v>3</v>
      </c>
      <c r="G20" s="63">
        <v>0</v>
      </c>
      <c r="H20" s="63">
        <v>8.4</v>
      </c>
      <c r="I20" s="63"/>
      <c r="J20" s="63">
        <v>1.5</v>
      </c>
      <c r="K20" s="63">
        <v>2</v>
      </c>
      <c r="L20" s="63">
        <v>5</v>
      </c>
      <c r="M20" s="65">
        <f>SUM(I20,H20,E20,G20,J20,F20,K20,L20)</f>
        <v>17.399999999999999</v>
      </c>
      <c r="N20" s="62">
        <v>2</v>
      </c>
      <c r="O20" s="66">
        <v>4</v>
      </c>
    </row>
  </sheetData>
  <sortState ref="B5:M20">
    <sortCondition descending="1" ref="M5:M20"/>
  </sortState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="120" zoomScaleNormal="120" workbookViewId="0">
      <selection activeCell="N11" sqref="N11"/>
    </sheetView>
  </sheetViews>
  <sheetFormatPr defaultColWidth="8.7109375" defaultRowHeight="12.75"/>
  <cols>
    <col min="1" max="1" width="3.85546875" style="2" customWidth="1"/>
    <col min="2" max="2" width="34.42578125" style="2" bestFit="1" customWidth="1"/>
    <col min="3" max="3" width="8.85546875" style="2" customWidth="1"/>
    <col min="4" max="4" width="9.28515625" style="2" customWidth="1"/>
    <col min="5" max="6" width="10.7109375" style="2" customWidth="1"/>
    <col min="7" max="8" width="8.7109375" style="2"/>
    <col min="9" max="10" width="6.140625" style="2" customWidth="1"/>
    <col min="11" max="11" width="5.140625" style="2" bestFit="1" customWidth="1"/>
    <col min="12" max="12" width="11" style="2" bestFit="1" customWidth="1"/>
    <col min="13" max="13" width="11.42578125" style="2" customWidth="1"/>
    <col min="14" max="14" width="11" style="2" customWidth="1"/>
    <col min="15" max="16384" width="8.7109375" style="2"/>
  </cols>
  <sheetData>
    <row r="1" spans="1:14" s="3" customFormat="1">
      <c r="A1" s="8" t="s">
        <v>13</v>
      </c>
    </row>
    <row r="2" spans="1:14" s="3" customFormat="1">
      <c r="A2" s="1"/>
    </row>
    <row r="3" spans="1:14" s="3" customFormat="1" ht="13.5" thickBot="1">
      <c r="A3" s="1" t="s">
        <v>14</v>
      </c>
    </row>
    <row r="4" spans="1:14" s="3" customFormat="1" ht="39" thickBot="1">
      <c r="A4" s="9" t="s">
        <v>6</v>
      </c>
      <c r="B4" s="21" t="s">
        <v>7</v>
      </c>
      <c r="C4" s="11" t="s">
        <v>0</v>
      </c>
      <c r="D4" s="11" t="s">
        <v>1</v>
      </c>
      <c r="E4" s="12" t="s">
        <v>2</v>
      </c>
      <c r="F4" s="13" t="s">
        <v>30</v>
      </c>
      <c r="G4" s="12" t="s">
        <v>3</v>
      </c>
      <c r="H4" s="12" t="s">
        <v>4</v>
      </c>
      <c r="I4" s="12" t="s">
        <v>10</v>
      </c>
      <c r="J4" s="12" t="s">
        <v>11</v>
      </c>
      <c r="K4" s="12" t="s">
        <v>31</v>
      </c>
      <c r="L4" s="13" t="s">
        <v>5</v>
      </c>
      <c r="M4" s="12" t="s">
        <v>8</v>
      </c>
      <c r="N4" s="14" t="s">
        <v>9</v>
      </c>
    </row>
    <row r="5" spans="1:14" s="3" customFormat="1">
      <c r="A5" s="27">
        <v>1</v>
      </c>
      <c r="B5" s="28" t="s">
        <v>16</v>
      </c>
      <c r="C5" s="10">
        <v>0</v>
      </c>
      <c r="D5" s="10">
        <v>0</v>
      </c>
      <c r="E5" s="29">
        <f t="shared" ref="E5:E20" si="0">IF(SUM(C5:D5)&lt;3,5,-D5-0.5*C5)</f>
        <v>5</v>
      </c>
      <c r="F5" s="46"/>
      <c r="G5" s="29">
        <v>15</v>
      </c>
      <c r="H5" s="29">
        <v>28</v>
      </c>
      <c r="I5" s="29">
        <v>4.5</v>
      </c>
      <c r="J5" s="29">
        <v>7</v>
      </c>
      <c r="K5" s="29">
        <v>5</v>
      </c>
      <c r="L5" s="30">
        <f t="shared" ref="L5:L20" si="1">SUM(E5:K5)</f>
        <v>64.5</v>
      </c>
      <c r="M5" s="36">
        <v>0</v>
      </c>
      <c r="N5" s="37">
        <v>0</v>
      </c>
    </row>
    <row r="6" spans="1:14" s="3" customFormat="1">
      <c r="A6" s="15">
        <v>2</v>
      </c>
      <c r="B6" s="7" t="s">
        <v>20</v>
      </c>
      <c r="C6" s="4">
        <v>0</v>
      </c>
      <c r="D6" s="4">
        <v>1</v>
      </c>
      <c r="E6" s="5">
        <f t="shared" si="0"/>
        <v>5</v>
      </c>
      <c r="F6" s="47"/>
      <c r="G6" s="5">
        <v>14</v>
      </c>
      <c r="H6" s="5">
        <v>29</v>
      </c>
      <c r="I6" s="5">
        <v>4.5</v>
      </c>
      <c r="J6" s="5">
        <v>7</v>
      </c>
      <c r="K6" s="5">
        <v>4.5</v>
      </c>
      <c r="L6" s="6">
        <f t="shared" si="1"/>
        <v>64</v>
      </c>
      <c r="M6" s="38">
        <v>0</v>
      </c>
      <c r="N6" s="39">
        <v>0</v>
      </c>
    </row>
    <row r="7" spans="1:14" s="3" customFormat="1" ht="13.5" thickBot="1">
      <c r="A7" s="16">
        <v>3</v>
      </c>
      <c r="B7" s="17" t="s">
        <v>26</v>
      </c>
      <c r="C7" s="18">
        <v>0</v>
      </c>
      <c r="D7" s="18">
        <v>0</v>
      </c>
      <c r="E7" s="19">
        <f t="shared" si="0"/>
        <v>5</v>
      </c>
      <c r="F7" s="48"/>
      <c r="G7" s="19">
        <v>14</v>
      </c>
      <c r="H7" s="19">
        <v>29</v>
      </c>
      <c r="I7" s="19">
        <v>4</v>
      </c>
      <c r="J7" s="19">
        <v>5.3</v>
      </c>
      <c r="K7" s="19">
        <v>5</v>
      </c>
      <c r="L7" s="20">
        <f t="shared" si="1"/>
        <v>62.3</v>
      </c>
      <c r="M7" s="40">
        <v>0</v>
      </c>
      <c r="N7" s="41">
        <v>0</v>
      </c>
    </row>
    <row r="8" spans="1:14" s="3" customFormat="1">
      <c r="A8" s="27">
        <v>4</v>
      </c>
      <c r="B8" s="28" t="s">
        <v>29</v>
      </c>
      <c r="C8" s="10">
        <v>0</v>
      </c>
      <c r="D8" s="10">
        <v>0</v>
      </c>
      <c r="E8" s="29">
        <f t="shared" si="0"/>
        <v>5</v>
      </c>
      <c r="F8" s="46"/>
      <c r="G8" s="29">
        <v>13</v>
      </c>
      <c r="H8" s="29">
        <v>26</v>
      </c>
      <c r="I8" s="29">
        <v>4</v>
      </c>
      <c r="J8" s="29">
        <v>5.3</v>
      </c>
      <c r="K8" s="29">
        <v>5</v>
      </c>
      <c r="L8" s="30">
        <f t="shared" si="1"/>
        <v>58.3</v>
      </c>
      <c r="M8" s="36">
        <v>1</v>
      </c>
      <c r="N8" s="37">
        <v>0</v>
      </c>
    </row>
    <row r="9" spans="1:14" s="3" customFormat="1">
      <c r="A9" s="15">
        <v>5</v>
      </c>
      <c r="B9" s="7" t="s">
        <v>12</v>
      </c>
      <c r="C9" s="4">
        <v>1</v>
      </c>
      <c r="D9" s="4">
        <v>1</v>
      </c>
      <c r="E9" s="5">
        <f t="shared" si="0"/>
        <v>5</v>
      </c>
      <c r="F9" s="47"/>
      <c r="G9" s="5">
        <v>13</v>
      </c>
      <c r="H9" s="5">
        <v>25.3</v>
      </c>
      <c r="I9" s="5">
        <v>4</v>
      </c>
      <c r="J9" s="5">
        <v>4.8</v>
      </c>
      <c r="K9" s="5">
        <v>0</v>
      </c>
      <c r="L9" s="6">
        <f t="shared" si="1"/>
        <v>52.099999999999994</v>
      </c>
      <c r="M9" s="38">
        <v>1</v>
      </c>
      <c r="N9" s="39">
        <v>0</v>
      </c>
    </row>
    <row r="10" spans="1:14" s="3" customFormat="1" ht="13.5" thickBot="1">
      <c r="A10" s="16">
        <v>6</v>
      </c>
      <c r="B10" s="17" t="s">
        <v>19</v>
      </c>
      <c r="C10" s="18">
        <v>0</v>
      </c>
      <c r="D10" s="18">
        <v>1</v>
      </c>
      <c r="E10" s="19">
        <f t="shared" si="0"/>
        <v>5</v>
      </c>
      <c r="F10" s="48"/>
      <c r="G10" s="19">
        <v>10</v>
      </c>
      <c r="H10" s="19">
        <v>26.6</v>
      </c>
      <c r="I10" s="19">
        <v>4</v>
      </c>
      <c r="J10" s="19">
        <v>4.8</v>
      </c>
      <c r="K10" s="19">
        <v>0</v>
      </c>
      <c r="L10" s="20">
        <f t="shared" si="1"/>
        <v>50.4</v>
      </c>
      <c r="M10" s="40">
        <v>1</v>
      </c>
      <c r="N10" s="41">
        <v>0</v>
      </c>
    </row>
    <row r="11" spans="1:14" s="3" customFormat="1">
      <c r="A11" s="27">
        <v>7</v>
      </c>
      <c r="B11" s="28" t="s">
        <v>22</v>
      </c>
      <c r="C11" s="10">
        <v>0</v>
      </c>
      <c r="D11" s="10">
        <v>2</v>
      </c>
      <c r="E11" s="29">
        <f t="shared" si="0"/>
        <v>5</v>
      </c>
      <c r="F11" s="46"/>
      <c r="G11" s="29">
        <v>9</v>
      </c>
      <c r="H11" s="29">
        <v>17.3</v>
      </c>
      <c r="I11" s="29">
        <v>4.5</v>
      </c>
      <c r="J11" s="29">
        <v>7</v>
      </c>
      <c r="K11" s="29">
        <v>5</v>
      </c>
      <c r="L11" s="30">
        <f t="shared" si="1"/>
        <v>47.8</v>
      </c>
      <c r="M11" s="36">
        <v>2</v>
      </c>
      <c r="N11" s="37">
        <v>0</v>
      </c>
    </row>
    <row r="12" spans="1:14" s="3" customFormat="1">
      <c r="A12" s="15">
        <v>8</v>
      </c>
      <c r="B12" s="7" t="s">
        <v>24</v>
      </c>
      <c r="C12" s="4">
        <v>0</v>
      </c>
      <c r="D12" s="4">
        <v>1</v>
      </c>
      <c r="E12" s="5">
        <f t="shared" si="0"/>
        <v>5</v>
      </c>
      <c r="F12" s="47"/>
      <c r="G12" s="5">
        <v>9</v>
      </c>
      <c r="H12" s="5">
        <v>25.4</v>
      </c>
      <c r="I12" s="5">
        <v>1.5</v>
      </c>
      <c r="J12" s="5">
        <v>3.5</v>
      </c>
      <c r="K12" s="5">
        <v>2</v>
      </c>
      <c r="L12" s="6">
        <f t="shared" si="1"/>
        <v>46.4</v>
      </c>
      <c r="M12" s="38">
        <v>2</v>
      </c>
      <c r="N12" s="39">
        <v>0</v>
      </c>
    </row>
    <row r="13" spans="1:14" s="3" customFormat="1" ht="13.5" thickBot="1">
      <c r="A13" s="16">
        <v>9</v>
      </c>
      <c r="B13" s="17" t="s">
        <v>15</v>
      </c>
      <c r="C13" s="18">
        <v>2</v>
      </c>
      <c r="D13" s="18">
        <v>0</v>
      </c>
      <c r="E13" s="19">
        <f t="shared" si="0"/>
        <v>5</v>
      </c>
      <c r="F13" s="48"/>
      <c r="G13" s="19">
        <v>6</v>
      </c>
      <c r="H13" s="19">
        <v>23.5</v>
      </c>
      <c r="I13" s="19">
        <v>3.5</v>
      </c>
      <c r="J13" s="19">
        <v>0.5</v>
      </c>
      <c r="K13" s="19">
        <v>2.5</v>
      </c>
      <c r="L13" s="20">
        <f t="shared" si="1"/>
        <v>41</v>
      </c>
      <c r="M13" s="40">
        <v>2</v>
      </c>
      <c r="N13" s="41">
        <v>0</v>
      </c>
    </row>
    <row r="14" spans="1:14" s="3" customFormat="1">
      <c r="A14" s="27">
        <v>10</v>
      </c>
      <c r="B14" s="28" t="s">
        <v>21</v>
      </c>
      <c r="C14" s="10">
        <v>0</v>
      </c>
      <c r="D14" s="10">
        <v>2</v>
      </c>
      <c r="E14" s="29">
        <f t="shared" si="0"/>
        <v>5</v>
      </c>
      <c r="F14" s="46"/>
      <c r="G14" s="29">
        <v>8</v>
      </c>
      <c r="H14" s="29">
        <v>8.5</v>
      </c>
      <c r="I14" s="29">
        <v>4</v>
      </c>
      <c r="J14" s="29">
        <v>5.5</v>
      </c>
      <c r="K14" s="29">
        <v>5</v>
      </c>
      <c r="L14" s="30">
        <f t="shared" si="1"/>
        <v>36</v>
      </c>
      <c r="M14" s="36">
        <v>2</v>
      </c>
      <c r="N14" s="37">
        <v>1</v>
      </c>
    </row>
    <row r="15" spans="1:14" s="3" customFormat="1" ht="13.5" thickBot="1">
      <c r="A15" s="16">
        <v>11</v>
      </c>
      <c r="B15" s="17" t="s">
        <v>27</v>
      </c>
      <c r="C15" s="18">
        <v>2</v>
      </c>
      <c r="D15" s="18">
        <v>3</v>
      </c>
      <c r="E15" s="19">
        <f t="shared" si="0"/>
        <v>-4</v>
      </c>
      <c r="F15" s="48"/>
      <c r="G15" s="19">
        <v>7</v>
      </c>
      <c r="H15" s="19">
        <v>18.5</v>
      </c>
      <c r="I15" s="19">
        <v>4.5</v>
      </c>
      <c r="J15" s="19">
        <v>6</v>
      </c>
      <c r="K15" s="19">
        <v>0</v>
      </c>
      <c r="L15" s="20">
        <f t="shared" si="1"/>
        <v>32</v>
      </c>
      <c r="M15" s="40">
        <v>2</v>
      </c>
      <c r="N15" s="41">
        <v>1</v>
      </c>
    </row>
    <row r="16" spans="1:14" s="3" customFormat="1" ht="13.5" thickBot="1">
      <c r="A16" s="31">
        <v>12</v>
      </c>
      <c r="B16" s="32" t="s">
        <v>25</v>
      </c>
      <c r="C16" s="33">
        <v>1</v>
      </c>
      <c r="D16" s="33">
        <v>2</v>
      </c>
      <c r="E16" s="34">
        <f t="shared" si="0"/>
        <v>-2.5</v>
      </c>
      <c r="F16" s="49"/>
      <c r="G16" s="34">
        <v>6</v>
      </c>
      <c r="H16" s="34">
        <v>16.2</v>
      </c>
      <c r="I16" s="34">
        <v>0</v>
      </c>
      <c r="J16" s="34">
        <v>3</v>
      </c>
      <c r="K16" s="34">
        <v>3.5</v>
      </c>
      <c r="L16" s="35">
        <f t="shared" si="1"/>
        <v>26.2</v>
      </c>
      <c r="M16" s="42">
        <v>2</v>
      </c>
      <c r="N16" s="43">
        <v>2</v>
      </c>
    </row>
    <row r="17" spans="1:14" s="3" customFormat="1">
      <c r="A17" s="27">
        <v>13</v>
      </c>
      <c r="B17" s="28" t="s">
        <v>28</v>
      </c>
      <c r="C17" s="10">
        <v>1</v>
      </c>
      <c r="D17" s="10">
        <v>6</v>
      </c>
      <c r="E17" s="29">
        <f t="shared" si="0"/>
        <v>-6.5</v>
      </c>
      <c r="F17" s="46"/>
      <c r="G17" s="29">
        <v>3</v>
      </c>
      <c r="H17" s="29">
        <v>9.1999999999999993</v>
      </c>
      <c r="I17" s="29">
        <v>1</v>
      </c>
      <c r="J17" s="29">
        <v>0</v>
      </c>
      <c r="K17" s="29">
        <v>0</v>
      </c>
      <c r="L17" s="30">
        <f t="shared" si="1"/>
        <v>6.6999999999999993</v>
      </c>
      <c r="M17" s="36">
        <v>2</v>
      </c>
      <c r="N17" s="37">
        <v>3</v>
      </c>
    </row>
    <row r="18" spans="1:14" s="3" customFormat="1" ht="13.5" thickBot="1">
      <c r="A18" s="16">
        <v>14</v>
      </c>
      <c r="B18" s="17" t="s">
        <v>23</v>
      </c>
      <c r="C18" s="18">
        <v>0</v>
      </c>
      <c r="D18" s="18">
        <v>6</v>
      </c>
      <c r="E18" s="19">
        <f t="shared" si="0"/>
        <v>-6</v>
      </c>
      <c r="F18" s="48"/>
      <c r="G18" s="19">
        <v>0</v>
      </c>
      <c r="H18" s="19">
        <v>6.1</v>
      </c>
      <c r="I18" s="19">
        <v>2</v>
      </c>
      <c r="J18" s="19">
        <v>1</v>
      </c>
      <c r="K18" s="19">
        <v>0</v>
      </c>
      <c r="L18" s="20">
        <f t="shared" si="1"/>
        <v>3.0999999999999996</v>
      </c>
      <c r="M18" s="40">
        <v>2</v>
      </c>
      <c r="N18" s="41">
        <v>3</v>
      </c>
    </row>
    <row r="19" spans="1:14">
      <c r="A19" s="22">
        <v>15</v>
      </c>
      <c r="B19" s="23" t="s">
        <v>17</v>
      </c>
      <c r="C19" s="24">
        <v>1</v>
      </c>
      <c r="D19" s="24">
        <v>12</v>
      </c>
      <c r="E19" s="25">
        <f t="shared" si="0"/>
        <v>-12.5</v>
      </c>
      <c r="F19" s="50"/>
      <c r="G19" s="25">
        <v>1</v>
      </c>
      <c r="H19" s="25">
        <v>2.8</v>
      </c>
      <c r="I19" s="25">
        <v>0</v>
      </c>
      <c r="J19" s="25">
        <v>2.5</v>
      </c>
      <c r="K19" s="25">
        <v>0</v>
      </c>
      <c r="L19" s="26">
        <f t="shared" si="1"/>
        <v>-6.1999999999999993</v>
      </c>
      <c r="M19" s="44">
        <v>2</v>
      </c>
      <c r="N19" s="45">
        <v>4</v>
      </c>
    </row>
    <row r="20" spans="1:14" ht="13.5" thickBot="1">
      <c r="A20" s="16">
        <v>16</v>
      </c>
      <c r="B20" s="17" t="s">
        <v>18</v>
      </c>
      <c r="C20" s="18">
        <v>1</v>
      </c>
      <c r="D20" s="18">
        <v>12</v>
      </c>
      <c r="E20" s="19">
        <f t="shared" si="0"/>
        <v>-12.5</v>
      </c>
      <c r="F20" s="48"/>
      <c r="G20" s="19">
        <v>0</v>
      </c>
      <c r="H20" s="19">
        <v>4.3</v>
      </c>
      <c r="I20" s="19">
        <v>0</v>
      </c>
      <c r="J20" s="19">
        <v>1.8</v>
      </c>
      <c r="K20" s="19">
        <v>0</v>
      </c>
      <c r="L20" s="20">
        <f t="shared" si="1"/>
        <v>-6.3999999999999995</v>
      </c>
      <c r="M20" s="40">
        <v>2</v>
      </c>
      <c r="N20" s="41">
        <v>4</v>
      </c>
    </row>
  </sheetData>
  <sortState ref="B5:L20">
    <sortCondition descending="1" ref="L5:L20"/>
  </sortState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="120" zoomScaleNormal="120" workbookViewId="0">
      <selection activeCell="F4" sqref="F4"/>
    </sheetView>
  </sheetViews>
  <sheetFormatPr defaultColWidth="8.7109375" defaultRowHeight="12.75"/>
  <cols>
    <col min="1" max="1" width="3.85546875" style="2" customWidth="1"/>
    <col min="2" max="2" width="34.42578125" style="2" bestFit="1" customWidth="1"/>
    <col min="3" max="3" width="8.85546875" style="2" customWidth="1"/>
    <col min="4" max="4" width="9.28515625" style="2" customWidth="1"/>
    <col min="5" max="6" width="10.7109375" style="2" customWidth="1"/>
    <col min="7" max="8" width="8.7109375" style="2"/>
    <col min="9" max="10" width="6.140625" style="2" customWidth="1"/>
    <col min="11" max="11" width="5.140625" style="2" bestFit="1" customWidth="1"/>
    <col min="12" max="12" width="11" style="2" bestFit="1" customWidth="1"/>
    <col min="13" max="13" width="11.42578125" style="2" customWidth="1"/>
    <col min="14" max="14" width="11" style="2" customWidth="1"/>
    <col min="15" max="16384" width="8.7109375" style="2"/>
  </cols>
  <sheetData>
    <row r="1" spans="1:14" s="3" customFormat="1">
      <c r="A1" s="8" t="s">
        <v>13</v>
      </c>
    </row>
    <row r="2" spans="1:14" s="3" customFormat="1">
      <c r="A2" s="1"/>
    </row>
    <row r="3" spans="1:14" s="3" customFormat="1" ht="13.5" thickBot="1">
      <c r="A3" s="1" t="s">
        <v>14</v>
      </c>
    </row>
    <row r="4" spans="1:14" s="3" customFormat="1" ht="39" thickBot="1">
      <c r="A4" s="9" t="s">
        <v>6</v>
      </c>
      <c r="B4" s="21" t="s">
        <v>7</v>
      </c>
      <c r="C4" s="11" t="s">
        <v>0</v>
      </c>
      <c r="D4" s="11" t="s">
        <v>1</v>
      </c>
      <c r="E4" s="12" t="s">
        <v>2</v>
      </c>
      <c r="F4" s="13" t="s">
        <v>30</v>
      </c>
      <c r="G4" s="12" t="s">
        <v>3</v>
      </c>
      <c r="H4" s="12" t="s">
        <v>4</v>
      </c>
      <c r="I4" s="12" t="s">
        <v>10</v>
      </c>
      <c r="J4" s="12" t="s">
        <v>11</v>
      </c>
      <c r="K4" s="12" t="s">
        <v>31</v>
      </c>
      <c r="L4" s="13" t="s">
        <v>5</v>
      </c>
      <c r="M4" s="12" t="s">
        <v>8</v>
      </c>
      <c r="N4" s="14" t="s">
        <v>9</v>
      </c>
    </row>
    <row r="5" spans="1:14" s="3" customFormat="1">
      <c r="A5" s="27">
        <v>1</v>
      </c>
      <c r="B5" s="28" t="s">
        <v>16</v>
      </c>
      <c r="C5" s="10">
        <v>0</v>
      </c>
      <c r="D5" s="10">
        <v>0</v>
      </c>
      <c r="E5" s="29">
        <f t="shared" ref="E5:E20" si="0">IF(SUM(C5:D5)&lt;3,5,-D5-0.5*C5)</f>
        <v>5</v>
      </c>
      <c r="F5" s="46">
        <v>7</v>
      </c>
      <c r="G5" s="29">
        <v>15</v>
      </c>
      <c r="H5" s="29">
        <v>28</v>
      </c>
      <c r="I5" s="29">
        <v>4.5</v>
      </c>
      <c r="J5" s="29">
        <v>7</v>
      </c>
      <c r="K5" s="29">
        <v>5</v>
      </c>
      <c r="L5" s="30">
        <f t="shared" ref="L5:L20" si="1">SUM(E5:K5)</f>
        <v>71.5</v>
      </c>
      <c r="M5" s="36">
        <v>0</v>
      </c>
      <c r="N5" s="37">
        <v>0</v>
      </c>
    </row>
    <row r="6" spans="1:14" s="3" customFormat="1">
      <c r="A6" s="15">
        <v>2</v>
      </c>
      <c r="B6" s="7" t="s">
        <v>20</v>
      </c>
      <c r="C6" s="4">
        <v>0</v>
      </c>
      <c r="D6" s="4">
        <v>1</v>
      </c>
      <c r="E6" s="5">
        <f t="shared" si="0"/>
        <v>5</v>
      </c>
      <c r="F6" s="47">
        <v>7</v>
      </c>
      <c r="G6" s="5">
        <v>14</v>
      </c>
      <c r="H6" s="5">
        <v>29</v>
      </c>
      <c r="I6" s="5">
        <v>4.5</v>
      </c>
      <c r="J6" s="5">
        <v>7</v>
      </c>
      <c r="K6" s="5">
        <v>4.5</v>
      </c>
      <c r="L6" s="6">
        <f t="shared" si="1"/>
        <v>71</v>
      </c>
      <c r="M6" s="38">
        <v>0</v>
      </c>
      <c r="N6" s="39">
        <v>0</v>
      </c>
    </row>
    <row r="7" spans="1:14" s="3" customFormat="1" ht="13.5" thickBot="1">
      <c r="A7" s="16">
        <v>3</v>
      </c>
      <c r="B7" s="17" t="s">
        <v>26</v>
      </c>
      <c r="C7" s="18">
        <v>0</v>
      </c>
      <c r="D7" s="18">
        <v>0</v>
      </c>
      <c r="E7" s="19">
        <f t="shared" si="0"/>
        <v>5</v>
      </c>
      <c r="F7" s="48">
        <v>7</v>
      </c>
      <c r="G7" s="19">
        <v>14</v>
      </c>
      <c r="H7" s="19">
        <v>29</v>
      </c>
      <c r="I7" s="19">
        <v>4</v>
      </c>
      <c r="J7" s="19">
        <v>5.3</v>
      </c>
      <c r="K7" s="19">
        <v>5</v>
      </c>
      <c r="L7" s="20">
        <f t="shared" si="1"/>
        <v>69.3</v>
      </c>
      <c r="M7" s="40">
        <v>0</v>
      </c>
      <c r="N7" s="41">
        <v>0</v>
      </c>
    </row>
    <row r="8" spans="1:14" s="3" customFormat="1">
      <c r="A8" s="27">
        <v>4</v>
      </c>
      <c r="B8" s="28" t="s">
        <v>29</v>
      </c>
      <c r="C8" s="10">
        <v>0</v>
      </c>
      <c r="D8" s="10">
        <v>0</v>
      </c>
      <c r="E8" s="29">
        <f t="shared" si="0"/>
        <v>5</v>
      </c>
      <c r="F8" s="46">
        <v>7</v>
      </c>
      <c r="G8" s="29">
        <v>13</v>
      </c>
      <c r="H8" s="29">
        <v>26</v>
      </c>
      <c r="I8" s="29">
        <v>4</v>
      </c>
      <c r="J8" s="29">
        <v>5.3</v>
      </c>
      <c r="K8" s="29">
        <v>5</v>
      </c>
      <c r="L8" s="30">
        <f t="shared" si="1"/>
        <v>65.3</v>
      </c>
      <c r="M8" s="36">
        <v>1</v>
      </c>
      <c r="N8" s="37">
        <v>0</v>
      </c>
    </row>
    <row r="9" spans="1:14" s="3" customFormat="1">
      <c r="A9" s="15">
        <v>5</v>
      </c>
      <c r="B9" s="7" t="s">
        <v>12</v>
      </c>
      <c r="C9" s="4">
        <v>1</v>
      </c>
      <c r="D9" s="4">
        <v>1</v>
      </c>
      <c r="E9" s="5">
        <f t="shared" si="0"/>
        <v>5</v>
      </c>
      <c r="F9" s="47">
        <v>7</v>
      </c>
      <c r="G9" s="5">
        <v>13</v>
      </c>
      <c r="H9" s="5">
        <v>25.3</v>
      </c>
      <c r="I9" s="5">
        <v>4</v>
      </c>
      <c r="J9" s="5">
        <v>4.8</v>
      </c>
      <c r="K9" s="5">
        <v>0</v>
      </c>
      <c r="L9" s="6">
        <f t="shared" si="1"/>
        <v>59.099999999999994</v>
      </c>
      <c r="M9" s="38">
        <v>1</v>
      </c>
      <c r="N9" s="39">
        <v>0</v>
      </c>
    </row>
    <row r="10" spans="1:14" s="3" customFormat="1" ht="13.5" thickBot="1">
      <c r="A10" s="16">
        <v>6</v>
      </c>
      <c r="B10" s="17" t="s">
        <v>19</v>
      </c>
      <c r="C10" s="18">
        <v>0</v>
      </c>
      <c r="D10" s="18">
        <v>1</v>
      </c>
      <c r="E10" s="19">
        <f t="shared" si="0"/>
        <v>5</v>
      </c>
      <c r="F10" s="48">
        <v>7</v>
      </c>
      <c r="G10" s="19">
        <v>10</v>
      </c>
      <c r="H10" s="19">
        <v>26.6</v>
      </c>
      <c r="I10" s="19">
        <v>4</v>
      </c>
      <c r="J10" s="19">
        <v>4.8</v>
      </c>
      <c r="K10" s="19">
        <v>0</v>
      </c>
      <c r="L10" s="20">
        <f t="shared" si="1"/>
        <v>57.4</v>
      </c>
      <c r="M10" s="40">
        <v>1</v>
      </c>
      <c r="N10" s="41">
        <v>0</v>
      </c>
    </row>
    <row r="11" spans="1:14" s="3" customFormat="1">
      <c r="A11" s="27">
        <v>7</v>
      </c>
      <c r="B11" s="28" t="s">
        <v>24</v>
      </c>
      <c r="C11" s="10">
        <v>0</v>
      </c>
      <c r="D11" s="10">
        <v>1</v>
      </c>
      <c r="E11" s="29">
        <f t="shared" si="0"/>
        <v>5</v>
      </c>
      <c r="F11" s="46">
        <v>7</v>
      </c>
      <c r="G11" s="29">
        <v>9</v>
      </c>
      <c r="H11" s="29">
        <v>25.4</v>
      </c>
      <c r="I11" s="29">
        <v>1.5</v>
      </c>
      <c r="J11" s="29">
        <v>3.5</v>
      </c>
      <c r="K11" s="29">
        <v>2</v>
      </c>
      <c r="L11" s="30">
        <f t="shared" si="1"/>
        <v>53.4</v>
      </c>
      <c r="M11" s="36">
        <v>2</v>
      </c>
      <c r="N11" s="37">
        <v>0</v>
      </c>
    </row>
    <row r="12" spans="1:14" s="3" customFormat="1">
      <c r="A12" s="15">
        <v>8</v>
      </c>
      <c r="B12" s="7" t="s">
        <v>15</v>
      </c>
      <c r="C12" s="4">
        <v>2</v>
      </c>
      <c r="D12" s="4">
        <v>0</v>
      </c>
      <c r="E12" s="5">
        <f t="shared" si="0"/>
        <v>5</v>
      </c>
      <c r="F12" s="47">
        <v>7</v>
      </c>
      <c r="G12" s="5">
        <v>6</v>
      </c>
      <c r="H12" s="5">
        <v>23.5</v>
      </c>
      <c r="I12" s="5">
        <v>3.5</v>
      </c>
      <c r="J12" s="5">
        <v>0.5</v>
      </c>
      <c r="K12" s="5">
        <v>2.5</v>
      </c>
      <c r="L12" s="6">
        <f t="shared" si="1"/>
        <v>48</v>
      </c>
      <c r="M12" s="38">
        <v>2</v>
      </c>
      <c r="N12" s="39">
        <v>0</v>
      </c>
    </row>
    <row r="13" spans="1:14" s="3" customFormat="1" ht="13.5" thickBot="1">
      <c r="A13" s="16">
        <v>9</v>
      </c>
      <c r="B13" s="17" t="s">
        <v>22</v>
      </c>
      <c r="C13" s="18">
        <v>0</v>
      </c>
      <c r="D13" s="18">
        <v>2</v>
      </c>
      <c r="E13" s="19">
        <f t="shared" si="0"/>
        <v>5</v>
      </c>
      <c r="F13" s="48">
        <v>0</v>
      </c>
      <c r="G13" s="19">
        <v>9</v>
      </c>
      <c r="H13" s="19">
        <v>17.3</v>
      </c>
      <c r="I13" s="19">
        <v>4.5</v>
      </c>
      <c r="J13" s="19">
        <v>7</v>
      </c>
      <c r="K13" s="19">
        <v>5</v>
      </c>
      <c r="L13" s="20">
        <f t="shared" si="1"/>
        <v>47.8</v>
      </c>
      <c r="M13" s="40">
        <v>2</v>
      </c>
      <c r="N13" s="41">
        <v>0</v>
      </c>
    </row>
    <row r="14" spans="1:14" s="3" customFormat="1">
      <c r="A14" s="27">
        <v>10</v>
      </c>
      <c r="B14" s="28" t="s">
        <v>27</v>
      </c>
      <c r="C14" s="10">
        <v>0</v>
      </c>
      <c r="D14" s="10">
        <v>3</v>
      </c>
      <c r="E14" s="29">
        <f t="shared" si="0"/>
        <v>-3</v>
      </c>
      <c r="F14" s="46">
        <v>7</v>
      </c>
      <c r="G14" s="29">
        <v>7</v>
      </c>
      <c r="H14" s="29">
        <v>18.5</v>
      </c>
      <c r="I14" s="29">
        <v>4.5</v>
      </c>
      <c r="J14" s="29">
        <v>6</v>
      </c>
      <c r="K14" s="29">
        <v>0</v>
      </c>
      <c r="L14" s="30">
        <f t="shared" si="1"/>
        <v>40</v>
      </c>
      <c r="M14" s="36">
        <v>2</v>
      </c>
      <c r="N14" s="37">
        <v>1</v>
      </c>
    </row>
    <row r="15" spans="1:14" s="3" customFormat="1" ht="13.5" thickBot="1">
      <c r="A15" s="16">
        <v>11</v>
      </c>
      <c r="B15" s="17" t="s">
        <v>21</v>
      </c>
      <c r="C15" s="18">
        <v>0</v>
      </c>
      <c r="D15" s="18">
        <v>2</v>
      </c>
      <c r="E15" s="19">
        <f t="shared" si="0"/>
        <v>5</v>
      </c>
      <c r="F15" s="48">
        <v>3</v>
      </c>
      <c r="G15" s="19">
        <v>8</v>
      </c>
      <c r="H15" s="19">
        <v>8.5</v>
      </c>
      <c r="I15" s="19">
        <v>4</v>
      </c>
      <c r="J15" s="19">
        <v>5.5</v>
      </c>
      <c r="K15" s="19">
        <v>5</v>
      </c>
      <c r="L15" s="20">
        <f t="shared" si="1"/>
        <v>39</v>
      </c>
      <c r="M15" s="40">
        <v>2</v>
      </c>
      <c r="N15" s="41">
        <v>1</v>
      </c>
    </row>
    <row r="16" spans="1:14" s="3" customFormat="1" ht="13.5" thickBot="1">
      <c r="A16" s="31">
        <v>12</v>
      </c>
      <c r="B16" s="32" t="s">
        <v>25</v>
      </c>
      <c r="C16" s="33">
        <v>1</v>
      </c>
      <c r="D16" s="33">
        <v>2</v>
      </c>
      <c r="E16" s="34">
        <f t="shared" si="0"/>
        <v>-2.5</v>
      </c>
      <c r="F16" s="49">
        <v>3</v>
      </c>
      <c r="G16" s="34">
        <v>6</v>
      </c>
      <c r="H16" s="34">
        <v>16.2</v>
      </c>
      <c r="I16" s="34">
        <v>0</v>
      </c>
      <c r="J16" s="34">
        <v>3</v>
      </c>
      <c r="K16" s="34">
        <v>3.5</v>
      </c>
      <c r="L16" s="35">
        <f t="shared" si="1"/>
        <v>29.2</v>
      </c>
      <c r="M16" s="42">
        <v>2</v>
      </c>
      <c r="N16" s="43">
        <v>2</v>
      </c>
    </row>
    <row r="17" spans="1:14" s="3" customFormat="1">
      <c r="A17" s="27">
        <v>13</v>
      </c>
      <c r="B17" s="28" t="s">
        <v>28</v>
      </c>
      <c r="C17" s="10">
        <v>1</v>
      </c>
      <c r="D17" s="10">
        <v>6</v>
      </c>
      <c r="E17" s="29">
        <f t="shared" si="0"/>
        <v>-6.5</v>
      </c>
      <c r="F17" s="46">
        <v>7</v>
      </c>
      <c r="G17" s="29">
        <v>3</v>
      </c>
      <c r="H17" s="29">
        <v>9.1999999999999993</v>
      </c>
      <c r="I17" s="29">
        <v>1</v>
      </c>
      <c r="J17" s="29">
        <v>0</v>
      </c>
      <c r="K17" s="29">
        <v>0</v>
      </c>
      <c r="L17" s="30">
        <f t="shared" si="1"/>
        <v>13.7</v>
      </c>
      <c r="M17" s="36">
        <v>2</v>
      </c>
      <c r="N17" s="37">
        <v>3</v>
      </c>
    </row>
    <row r="18" spans="1:14" s="3" customFormat="1" ht="13.5" thickBot="1">
      <c r="A18" s="16">
        <v>14</v>
      </c>
      <c r="B18" s="17" t="s">
        <v>23</v>
      </c>
      <c r="C18" s="18">
        <v>0</v>
      </c>
      <c r="D18" s="18">
        <v>6</v>
      </c>
      <c r="E18" s="19">
        <f t="shared" si="0"/>
        <v>-6</v>
      </c>
      <c r="F18" s="48">
        <v>10</v>
      </c>
      <c r="G18" s="19">
        <v>0</v>
      </c>
      <c r="H18" s="19">
        <v>6.1</v>
      </c>
      <c r="I18" s="19">
        <v>2</v>
      </c>
      <c r="J18" s="19">
        <v>1</v>
      </c>
      <c r="K18" s="19">
        <v>0</v>
      </c>
      <c r="L18" s="20">
        <f t="shared" si="1"/>
        <v>13.1</v>
      </c>
      <c r="M18" s="40">
        <v>2</v>
      </c>
      <c r="N18" s="41">
        <v>3</v>
      </c>
    </row>
    <row r="19" spans="1:14">
      <c r="A19" s="22">
        <v>15</v>
      </c>
      <c r="B19" s="23" t="s">
        <v>18</v>
      </c>
      <c r="C19" s="24">
        <v>1</v>
      </c>
      <c r="D19" s="24">
        <v>12</v>
      </c>
      <c r="E19" s="25">
        <f t="shared" si="0"/>
        <v>-12.5</v>
      </c>
      <c r="F19" s="50">
        <v>7</v>
      </c>
      <c r="G19" s="25">
        <v>0</v>
      </c>
      <c r="H19" s="25">
        <v>4.3</v>
      </c>
      <c r="I19" s="25">
        <v>0</v>
      </c>
      <c r="J19" s="25">
        <v>1.8</v>
      </c>
      <c r="K19" s="25">
        <v>0</v>
      </c>
      <c r="L19" s="26">
        <f t="shared" si="1"/>
        <v>0.59999999999999987</v>
      </c>
      <c r="M19" s="44">
        <v>2</v>
      </c>
      <c r="N19" s="45">
        <v>4</v>
      </c>
    </row>
    <row r="20" spans="1:14" ht="13.5" thickBot="1">
      <c r="A20" s="16">
        <v>16</v>
      </c>
      <c r="B20" s="17" t="s">
        <v>17</v>
      </c>
      <c r="C20" s="18">
        <v>1</v>
      </c>
      <c r="D20" s="18">
        <v>12</v>
      </c>
      <c r="E20" s="19">
        <f t="shared" si="0"/>
        <v>-12.5</v>
      </c>
      <c r="F20" s="48">
        <v>3</v>
      </c>
      <c r="G20" s="19">
        <v>1</v>
      </c>
      <c r="H20" s="19">
        <v>2.8</v>
      </c>
      <c r="I20" s="19">
        <v>0</v>
      </c>
      <c r="J20" s="19">
        <v>2.5</v>
      </c>
      <c r="K20" s="19">
        <v>0</v>
      </c>
      <c r="L20" s="20">
        <f t="shared" si="1"/>
        <v>-3.2</v>
      </c>
      <c r="M20" s="40">
        <v>2</v>
      </c>
      <c r="N20" s="41">
        <v>4</v>
      </c>
    </row>
  </sheetData>
  <sortState ref="B5:L20">
    <sortCondition descending="1" ref="L5:L20"/>
  </sortState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0072-01 без тест</vt:lpstr>
      <vt:lpstr>0072-01 с тест</vt:lpstr>
      <vt:lpstr>0072-02 без тест</vt:lpstr>
      <vt:lpstr>0072-02 с тест</vt:lpstr>
    </vt:vector>
  </TitlesOfParts>
  <Company>ppi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dekfef1</dc:creator>
  <cp:lastModifiedBy>х</cp:lastModifiedBy>
  <cp:lastPrinted>2014-05-22T08:22:30Z</cp:lastPrinted>
  <dcterms:created xsi:type="dcterms:W3CDTF">2012-08-15T07:36:42Z</dcterms:created>
  <dcterms:modified xsi:type="dcterms:W3CDTF">2019-01-25T20:59:56Z</dcterms:modified>
</cp:coreProperties>
</file>